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007F38D4-D492-4889-82E3-02AB84374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J19" i="1"/>
  <c r="I19" i="1"/>
  <c r="H19" i="1"/>
  <c r="G19" i="1"/>
  <c r="E19" i="1"/>
  <c r="D19" i="1"/>
  <c r="E17" i="1"/>
  <c r="D17" i="1"/>
  <c r="G16" i="1"/>
  <c r="E16" i="1"/>
  <c r="D16" i="1"/>
  <c r="C16" i="1"/>
  <c r="G15" i="1"/>
  <c r="E15" i="1"/>
  <c r="D15" i="1"/>
  <c r="C15" i="1"/>
  <c r="E14" i="1"/>
  <c r="D14" i="1"/>
  <c r="C14" i="1"/>
  <c r="G13" i="1"/>
  <c r="F13" i="1"/>
  <c r="E13" i="1"/>
  <c r="D13" i="1"/>
  <c r="C13" i="1"/>
  <c r="J12" i="1"/>
  <c r="I12" i="1"/>
  <c r="H12" i="1"/>
  <c r="G12" i="1"/>
  <c r="E12" i="1"/>
  <c r="J11" i="1"/>
  <c r="I11" i="1"/>
  <c r="H11" i="1"/>
  <c r="G11" i="1"/>
  <c r="E11" i="1"/>
  <c r="D11" i="1"/>
  <c r="C11" i="1"/>
  <c r="J10" i="1"/>
  <c r="I10" i="1"/>
  <c r="H10" i="1"/>
  <c r="G10" i="1"/>
  <c r="E10" i="1"/>
  <c r="D10" i="1"/>
  <c r="C10" i="1"/>
  <c r="J8" i="1"/>
  <c r="I8" i="1"/>
  <c r="H8" i="1"/>
  <c r="G8" i="1"/>
  <c r="D8" i="1"/>
  <c r="J7" i="1"/>
  <c r="E7" i="1"/>
  <c r="D7" i="1"/>
  <c r="J6" i="1"/>
  <c r="I6" i="1"/>
  <c r="H6" i="1"/>
  <c r="G6" i="1"/>
  <c r="E6" i="1"/>
  <c r="D6" i="1"/>
  <c r="C6" i="1"/>
  <c r="J5" i="1"/>
  <c r="I5" i="1"/>
  <c r="H5" i="1"/>
  <c r="G5" i="1"/>
  <c r="E5" i="1"/>
  <c r="D5" i="1"/>
  <c r="C5" i="1"/>
  <c r="J4" i="1"/>
  <c r="J9" i="1" s="1"/>
  <c r="I4" i="1"/>
  <c r="I9" i="1" s="1"/>
  <c r="H4" i="1"/>
  <c r="H9" i="1" s="1"/>
  <c r="G4" i="1"/>
  <c r="G9" i="1" s="1"/>
  <c r="E4" i="1"/>
  <c r="D4" i="1"/>
  <c r="C4" i="1"/>
</calcChain>
</file>

<file path=xl/sharedStrings.xml><?xml version="1.0" encoding="utf-8"?>
<sst xmlns="http://schemas.openxmlformats.org/spreadsheetml/2006/main" count="37" uniqueCount="32">
  <si>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</si>
  <si>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</si>
  <si>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</si>
  <si>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</si>
  <si>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</si>
  <si>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</si>
  <si>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</si>
  <si>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</si>
  <si>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</si>
  <si>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</si>
  <si>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</si>
  <si>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</si>
  <si>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</si>
  <si>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</si>
  <si>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</si>
  <si>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</si>
  <si>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</si>
  <si>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</si>
  <si>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</si>
  <si>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</si>
  <si>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гарнир</t>
  </si>
  <si>
    <t>Обед</t>
  </si>
  <si>
    <t>Завтрак</t>
  </si>
  <si>
    <t>1блюдо</t>
  </si>
  <si>
    <t>МБОУ"ООШ №15"</t>
  </si>
  <si>
    <t>десерт</t>
  </si>
  <si>
    <t>полдник</t>
  </si>
  <si>
    <t>итог</t>
  </si>
  <si>
    <t>закуска</t>
  </si>
  <si>
    <t>200</t>
  </si>
  <si>
    <t>671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</si>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</sst>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84;&#1077;&#1085;&#1102;%20&#1089;%2002.10%20&#1087;&#1086;%2013.10%20&#1041;&#1059;&#1060;&#1045;&#1058;&#1067;.xls" TargetMode="External"/><Relationship Id="rId1" Type="http://schemas.openxmlformats.org/officeDocument/2006/relationships/externalLinkPath" Target="/Users/user/Downloads/&#1084;&#1077;&#1085;&#1102;%20&#1089;%2002.10%20&#1087;&#1086;%2013.10%20&#1041;&#1059;&#1060;&#1045;&#1058;&#106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  <sheetName val="Лист2"/>
      <sheetName val="Лист3"/>
      <sheetName val="Лист4"/>
      <sheetName val="Лист5"/>
    </sheetNames>
    <sheetDataSet>
      <sheetData sheetId="0">
        <row r="13">
          <cell r="B13" t="str">
            <v>Каша молочная кукурузная с маслом (крупа кукурузная, молоко, вода, сахар-песок, соль йод., масло сл.)</v>
          </cell>
          <cell r="C13" t="str">
            <v>150/5</v>
          </cell>
          <cell r="D13">
            <v>4.3099999999999996</v>
          </cell>
          <cell r="E13">
            <v>3.59</v>
          </cell>
          <cell r="F13">
            <v>28.01</v>
          </cell>
          <cell r="G13">
            <v>171.58</v>
          </cell>
          <cell r="H13">
            <v>623</v>
          </cell>
        </row>
        <row r="14">
          <cell r="B14" t="str">
            <v>Ватрушка «Королевская» (творог, яйцо, мука пшенич., сахар, ванилин, масло сливочн.)</v>
          </cell>
          <cell r="C14">
            <v>90</v>
          </cell>
          <cell r="D14">
            <v>11.18</v>
          </cell>
          <cell r="E14">
            <v>10.34</v>
          </cell>
          <cell r="F14">
            <v>31.8</v>
          </cell>
          <cell r="G14">
            <v>219.96</v>
          </cell>
          <cell r="H14">
            <v>397</v>
          </cell>
        </row>
        <row r="15">
          <cell r="B15" t="str">
            <v>Чай с сахаром (чай, сахар)</v>
          </cell>
          <cell r="C15">
            <v>200</v>
          </cell>
          <cell r="D15">
            <v>0</v>
          </cell>
          <cell r="E15">
            <v>0</v>
          </cell>
          <cell r="F15">
            <v>9.08</v>
          </cell>
          <cell r="G15">
            <v>36.32</v>
          </cell>
          <cell r="H15">
            <v>663</v>
          </cell>
        </row>
        <row r="16">
          <cell r="B16" t="str">
            <v>Хлеб пшеничный йодированный</v>
          </cell>
          <cell r="C16">
            <v>26</v>
          </cell>
          <cell r="F16">
            <v>13.26</v>
          </cell>
        </row>
        <row r="17">
          <cell r="B17" t="str">
            <v xml:space="preserve">Банан </v>
          </cell>
          <cell r="D17">
            <v>1.89</v>
          </cell>
          <cell r="E17">
            <v>0.63</v>
          </cell>
          <cell r="F17">
            <v>26.46</v>
          </cell>
          <cell r="G17">
            <v>119.07</v>
          </cell>
        </row>
        <row r="35">
          <cell r="B35" t="str">
            <v>Суп картофельный с бобовыми, с мясом  и гренками (говядина,  картофель,  горох, морковь, лук репч.,соль йодир., масло растит., гренки)</v>
          </cell>
          <cell r="C35" t="str">
            <v>10/250/15</v>
          </cell>
          <cell r="H35" t="str">
            <v>157/998</v>
          </cell>
        </row>
        <row r="36">
          <cell r="B36" t="str">
            <v>Пудинг из говядины с соусом красным ( говядина, молоко, яйцо, масло подсолнечное, соль йод., соус) 80/30</v>
          </cell>
          <cell r="C36">
            <v>110</v>
          </cell>
          <cell r="H36">
            <v>804</v>
          </cell>
        </row>
        <row r="37">
          <cell r="B37" t="str">
            <v>Рис отварной (рис, вода, масло сл., соль йодир.)</v>
          </cell>
          <cell r="C37">
            <v>180</v>
          </cell>
          <cell r="G37">
            <v>243.88</v>
          </cell>
          <cell r="H37">
            <v>552</v>
          </cell>
        </row>
        <row r="38">
          <cell r="B38" t="str">
            <v>Компот из смеси сухофруктов с вит С (смесь сухофруктов, сахар, лимон.кислота,  аскорб. кислота)</v>
          </cell>
          <cell r="C38">
            <v>200</v>
          </cell>
          <cell r="G38">
            <v>80.48</v>
          </cell>
          <cell r="H38">
            <v>611</v>
          </cell>
        </row>
        <row r="39">
          <cell r="B39" t="str">
            <v>Хлеб пшеничный йодированный</v>
          </cell>
          <cell r="C39">
            <v>32</v>
          </cell>
        </row>
        <row r="40">
          <cell r="B40" t="str">
            <v>Сок фруктовый в потребит упак. 1 шт.</v>
          </cell>
          <cell r="C40">
            <v>125</v>
          </cell>
          <cell r="D40">
            <v>0.88</v>
          </cell>
          <cell r="E40">
            <v>0.25</v>
          </cell>
          <cell r="F40">
            <v>14.25</v>
          </cell>
          <cell r="G40">
            <v>62.77</v>
          </cell>
        </row>
        <row r="41">
          <cell r="D41">
            <v>35.28</v>
          </cell>
          <cell r="E41">
            <v>32.22</v>
          </cell>
          <cell r="F41">
            <v>119.07</v>
          </cell>
          <cell r="G41">
            <v>907.36</v>
          </cell>
        </row>
        <row r="42">
          <cell r="B42" t="str">
            <v>Ватрушка с творогом (мука пш.,творог, масло сл., сахар,яйцо,дрожжи, ,соль йод., масло раст.)</v>
          </cell>
          <cell r="C42">
            <v>100</v>
          </cell>
          <cell r="D42">
            <v>13.89</v>
          </cell>
          <cell r="E42">
            <v>6.85</v>
          </cell>
          <cell r="F42">
            <v>40.270000000000003</v>
          </cell>
          <cell r="G42">
            <v>278.32</v>
          </cell>
          <cell r="H42">
            <v>322</v>
          </cell>
        </row>
        <row r="43">
          <cell r="B43" t="str">
            <v>Чай с молоком (чай, молоко)</v>
          </cell>
          <cell r="C43">
            <v>200</v>
          </cell>
          <cell r="D43">
            <v>1.36</v>
          </cell>
          <cell r="E43">
            <v>1.41</v>
          </cell>
          <cell r="F43">
            <v>2.14</v>
          </cell>
          <cell r="G43">
            <v>26.69</v>
          </cell>
          <cell r="H43">
            <v>603</v>
          </cell>
        </row>
        <row r="44">
          <cell r="C44" t="str">
            <v>300</v>
          </cell>
          <cell r="D44">
            <v>15.25</v>
          </cell>
          <cell r="E44">
            <v>8.26</v>
          </cell>
          <cell r="F44">
            <v>42.410000000000004</v>
          </cell>
          <cell r="G44">
            <v>305.01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showWhiteSpace="0" view="pageLayout" topLeftCell="A13" zoomScaleNormal="100" workbookViewId="0">
      <selection activeCell="M5" sqref="M5"/>
    </sheetView>
  </sheetViews>
  <sheetFormatPr defaultRowHeight="15" x14ac:dyDescent="0.25"/>
  <cols>
    <col min="1" max="1" width="11.85546875" style="16" customWidth="1"/>
    <col min="2" max="2" width="10.28515625" style="16" customWidth="1"/>
    <col min="3" max="3" width="7.7109375" style="16" customWidth="1"/>
    <col min="4" max="4" width="32" style="16" customWidth="1"/>
    <col min="5" max="6" width="9.140625" style="16"/>
    <col min="7" max="7" width="12.28515625" style="16" customWidth="1"/>
    <col min="8" max="9" width="9.140625" style="16"/>
    <col min="10" max="10" width="18" style="16" customWidth="1"/>
  </cols>
  <sheetData>
    <row r="1" spans="1:10" ht="11.25" customHeight="1" x14ac:dyDescent="0.25">
      <c r="A1" s="1" t="s">
        <v>0</v>
      </c>
      <c r="B1" s="48" t="s">
        <v>24</v>
      </c>
      <c r="C1" s="49"/>
      <c r="D1" s="50"/>
      <c r="E1" s="2" t="s">
        <v>1</v>
      </c>
      <c r="F1" s="3"/>
      <c r="G1" s="4"/>
      <c r="H1" s="4" t="s">
        <v>2</v>
      </c>
      <c r="I1" s="51">
        <v>45202</v>
      </c>
      <c r="J1" s="52"/>
    </row>
    <row r="2" spans="1:10" x14ac:dyDescent="0.25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5.75" thickBot="1" x14ac:dyDescent="0.3">
      <c r="A3" s="17" t="s">
        <v>4</v>
      </c>
      <c r="B3" s="17" t="s">
        <v>5</v>
      </c>
      <c r="C3" s="17" t="s">
        <v>6</v>
      </c>
      <c r="D3" s="18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I3" s="18" t="s">
        <v>12</v>
      </c>
      <c r="J3" s="18" t="s">
        <v>13</v>
      </c>
    </row>
    <row r="4" spans="1:10" ht="51.75" customHeight="1" thickBot="1" x14ac:dyDescent="0.3">
      <c r="A4" s="58" t="s">
        <v>22</v>
      </c>
      <c r="B4" s="17" t="s">
        <v>14</v>
      </c>
      <c r="C4" s="37">
        <f>[1]Лист1!H13</f>
        <v>623</v>
      </c>
      <c r="D4" s="27" t="str">
        <f>[1]Лист1!B13</f>
        <v>Каша молочная кукурузная с маслом (крупа кукурузная, молоко, вода, сахар-песок, соль йод., масло сл.)</v>
      </c>
      <c r="E4" s="30" t="str">
        <f>[1]Лист1!C13</f>
        <v>150/5</v>
      </c>
      <c r="F4" s="6"/>
      <c r="G4" s="37">
        <f>[1]Лист1!G13</f>
        <v>171.58</v>
      </c>
      <c r="H4" s="35">
        <f>[1]Лист1!D13</f>
        <v>4.3099999999999996</v>
      </c>
      <c r="I4" s="37">
        <f>[1]Лист1!E13</f>
        <v>3.59</v>
      </c>
      <c r="J4" s="37">
        <f>[1]Лист1!F13</f>
        <v>28.01</v>
      </c>
    </row>
    <row r="5" spans="1:10" ht="33.75" customHeight="1" thickBot="1" x14ac:dyDescent="0.3">
      <c r="A5" s="59"/>
      <c r="B5" s="17" t="s">
        <v>20</v>
      </c>
      <c r="C5" s="38">
        <f>[1]Лист1!H14</f>
        <v>397</v>
      </c>
      <c r="D5" s="28" t="str">
        <f>[1]Лист1!B14</f>
        <v>Ватрушка «Королевская» (творог, яйцо, мука пшенич., сахар, ванилин, масло сливочн.)</v>
      </c>
      <c r="E5" s="32">
        <f>[1]Лист1!C14</f>
        <v>90</v>
      </c>
      <c r="F5" s="14"/>
      <c r="G5" s="38">
        <f>[1]Лист1!G14</f>
        <v>219.96</v>
      </c>
      <c r="H5" s="36">
        <f>[1]Лист1!D14</f>
        <v>11.18</v>
      </c>
      <c r="I5" s="38">
        <f>[1]Лист1!E14</f>
        <v>10.34</v>
      </c>
      <c r="J5" s="38">
        <f>[1]Лист1!F14</f>
        <v>31.8</v>
      </c>
    </row>
    <row r="6" spans="1:10" ht="52.5" customHeight="1" thickBot="1" x14ac:dyDescent="0.3">
      <c r="A6" s="59"/>
      <c r="B6" s="17" t="s">
        <v>16</v>
      </c>
      <c r="C6" s="38">
        <f>[1]Лист1!H15</f>
        <v>663</v>
      </c>
      <c r="D6" s="28" t="str">
        <f>[1]Лист1!B15</f>
        <v>Чай с сахаром (чай, сахар)</v>
      </c>
      <c r="E6" s="31">
        <f>[1]Лист1!C15</f>
        <v>200</v>
      </c>
      <c r="F6" s="14"/>
      <c r="G6" s="38">
        <f>[1]Лист1!G15</f>
        <v>36.32</v>
      </c>
      <c r="H6" s="36">
        <f>[1]Лист1!D15</f>
        <v>0</v>
      </c>
      <c r="I6" s="38">
        <f>[1]Лист1!E15</f>
        <v>0</v>
      </c>
      <c r="J6" s="38">
        <f>[1]Лист1!F15</f>
        <v>9.08</v>
      </c>
    </row>
    <row r="7" spans="1:10" ht="15.75" thickBot="1" x14ac:dyDescent="0.3">
      <c r="A7" s="59"/>
      <c r="B7" s="20" t="s">
        <v>15</v>
      </c>
      <c r="C7" s="19" t="s">
        <v>18</v>
      </c>
      <c r="D7" s="29" t="str">
        <f>[1]Лист1!B16</f>
        <v>Хлеб пшеничный йодированный</v>
      </c>
      <c r="E7" s="32">
        <f>[1]Лист1!C16</f>
        <v>26</v>
      </c>
      <c r="F7" s="14"/>
      <c r="G7" s="38">
        <v>58.32</v>
      </c>
      <c r="H7" s="36">
        <v>1.8</v>
      </c>
      <c r="I7" s="38">
        <v>0.24</v>
      </c>
      <c r="J7" s="38">
        <f>[1]Лист1!F16</f>
        <v>13.26</v>
      </c>
    </row>
    <row r="8" spans="1:10" ht="15.75" thickBot="1" x14ac:dyDescent="0.3">
      <c r="A8" s="21"/>
      <c r="B8" s="40" t="s">
        <v>28</v>
      </c>
      <c r="C8" s="22"/>
      <c r="D8" s="28" t="str">
        <f>[1]Лист1!B17</f>
        <v xml:space="preserve">Банан </v>
      </c>
      <c r="E8" s="33" t="s">
        <v>29</v>
      </c>
      <c r="F8" s="14"/>
      <c r="G8" s="38">
        <f>[1]Лист1!G17</f>
        <v>119.07</v>
      </c>
      <c r="H8" s="45">
        <f>[1]Лист1!D17</f>
        <v>1.89</v>
      </c>
      <c r="I8" s="46">
        <f>[1]Лист1!E17</f>
        <v>0.63</v>
      </c>
      <c r="J8" s="46">
        <f>[1]Лист1!F17</f>
        <v>26.46</v>
      </c>
    </row>
    <row r="9" spans="1:10" ht="15.75" customHeight="1" thickBot="1" x14ac:dyDescent="0.3">
      <c r="A9" s="54" t="s">
        <v>17</v>
      </c>
      <c r="B9" s="47"/>
      <c r="C9" s="47"/>
      <c r="D9" s="47"/>
      <c r="E9" s="34" t="s">
        <v>30</v>
      </c>
      <c r="F9" s="15">
        <v>85</v>
      </c>
      <c r="G9" s="39">
        <f>SUM(G4:G8)</f>
        <v>605.25</v>
      </c>
      <c r="H9" s="34">
        <f>SUM(H4:H8)</f>
        <v>19.18</v>
      </c>
      <c r="I9" s="39">
        <f>SUM(I4:I8)</f>
        <v>14.8</v>
      </c>
      <c r="J9" s="39">
        <f>SUM(J4:J8)</f>
        <v>108.61000000000001</v>
      </c>
    </row>
    <row r="10" spans="1:10" ht="17.100000000000001" customHeight="1" thickBot="1" x14ac:dyDescent="0.3">
      <c r="A10" s="55" t="s">
        <v>26</v>
      </c>
      <c r="B10" s="23"/>
      <c r="C10" s="37">
        <f>[1]Лист1!H42</f>
        <v>322</v>
      </c>
      <c r="D10" s="27" t="str">
        <f>[1]Лист1!B42</f>
        <v>Ватрушка с творогом (мука пш.,творог, масло сл., сахар,яйцо,дрожжи, ,соль йод., масло раст.)</v>
      </c>
      <c r="E10" s="41">
        <f>[1]Лист1!C42</f>
        <v>100</v>
      </c>
      <c r="F10" s="7"/>
      <c r="G10" s="37">
        <f>[1]Лист1!G42</f>
        <v>278.32</v>
      </c>
      <c r="H10" s="35">
        <f>[1]Лист1!D42</f>
        <v>13.89</v>
      </c>
      <c r="I10" s="37">
        <f>[1]Лист1!E42</f>
        <v>6.85</v>
      </c>
      <c r="J10" s="37">
        <f>[1]Лист1!F42</f>
        <v>40.270000000000003</v>
      </c>
    </row>
    <row r="11" spans="1:10" ht="15.6" customHeight="1" thickBot="1" x14ac:dyDescent="0.3">
      <c r="A11" s="56"/>
      <c r="B11" s="8"/>
      <c r="C11" s="38">
        <f>[1]Лист1!H43</f>
        <v>603</v>
      </c>
      <c r="D11" s="28" t="str">
        <f>[1]Лист1!B43</f>
        <v>Чай с молоком (чай, молоко)</v>
      </c>
      <c r="E11" s="31">
        <f>[1]Лист1!C43</f>
        <v>200</v>
      </c>
      <c r="F11" s="9"/>
      <c r="G11" s="38">
        <f>[1]Лист1!G43</f>
        <v>26.69</v>
      </c>
      <c r="H11" s="36">
        <f>[1]Лист1!D43</f>
        <v>1.36</v>
      </c>
      <c r="I11" s="38">
        <f>[1]Лист1!E43</f>
        <v>1.41</v>
      </c>
      <c r="J11" s="38">
        <f>[1]Лист1!F43</f>
        <v>2.14</v>
      </c>
    </row>
    <row r="12" spans="1:10" ht="15" customHeight="1" thickBot="1" x14ac:dyDescent="0.3">
      <c r="A12" s="57"/>
      <c r="B12" s="10" t="s">
        <v>27</v>
      </c>
      <c r="C12" s="11"/>
      <c r="D12" s="12"/>
      <c r="E12" s="42" t="str">
        <f>[1]Лист1!$C$44</f>
        <v>300</v>
      </c>
      <c r="F12" s="13"/>
      <c r="G12" s="42">
        <f>[1]Лист1!$G$44</f>
        <v>305.01</v>
      </c>
      <c r="H12" s="42">
        <f>[1]Лист1!D44</f>
        <v>15.25</v>
      </c>
      <c r="I12" s="42">
        <f>[1]Лист1!E44</f>
        <v>8.26</v>
      </c>
      <c r="J12" s="42">
        <f>[1]Лист1!F44</f>
        <v>42.410000000000004</v>
      </c>
    </row>
    <row r="13" spans="1:10" ht="48.75" customHeight="1" thickBot="1" x14ac:dyDescent="0.3">
      <c r="A13" s="60" t="s">
        <v>21</v>
      </c>
      <c r="B13" s="24" t="s">
        <v>23</v>
      </c>
      <c r="C13" s="37" t="str">
        <f>[1]Лист1!H35</f>
        <v>157/998</v>
      </c>
      <c r="D13" s="43" t="str">
        <f>[1]Лист1!B35</f>
        <v>Суп картофельный с бобовыми, с мясом  и гренками (говядина,  картофель,  горох, морковь, лук репч.,соль йодир., масло растит., гренки)</v>
      </c>
      <c r="E13" s="30" t="str">
        <f>[1]Лист1!C35</f>
        <v>10/250/15</v>
      </c>
      <c r="F13" s="6">
        <f t="shared" ref="F13:G13" si="0">F14</f>
        <v>0</v>
      </c>
      <c r="G13" s="37">
        <f t="shared" si="0"/>
        <v>207.6</v>
      </c>
      <c r="H13" s="64">
        <v>10.130000000000001</v>
      </c>
      <c r="I13" s="65">
        <v>8.33</v>
      </c>
      <c r="J13" s="65">
        <v>22.65</v>
      </c>
    </row>
    <row r="14" spans="1:10" ht="39" customHeight="1" thickBot="1" x14ac:dyDescent="0.3">
      <c r="A14" s="61"/>
      <c r="B14" s="24" t="s">
        <v>19</v>
      </c>
      <c r="C14" s="38">
        <f>[1]Лист1!H36</f>
        <v>804</v>
      </c>
      <c r="D14" s="28" t="str">
        <f>[1]Лист1!B36</f>
        <v>Пудинг из говядины с соусом красным ( говядина, молоко, яйцо, масло подсолнечное, соль йод., соус) 80/30</v>
      </c>
      <c r="E14" s="32">
        <f>[1]Лист1!C36</f>
        <v>110</v>
      </c>
      <c r="F14" s="14"/>
      <c r="G14" s="44">
        <v>207.6</v>
      </c>
      <c r="H14" s="66">
        <v>16.97</v>
      </c>
      <c r="I14" s="67">
        <v>17.579999999999998</v>
      </c>
      <c r="J14" s="67">
        <v>2.57</v>
      </c>
    </row>
    <row r="15" spans="1:10" ht="26.25" customHeight="1" thickBot="1" x14ac:dyDescent="0.3">
      <c r="A15" s="61"/>
      <c r="B15" s="24" t="s">
        <v>20</v>
      </c>
      <c r="C15" s="44">
        <f>[1]Лист1!H37</f>
        <v>552</v>
      </c>
      <c r="D15" s="28" t="str">
        <f>[1]Лист1!B37</f>
        <v>Рис отварной (рис, вода, масло сл., соль йодир.)</v>
      </c>
      <c r="E15" s="32">
        <f>[1]Лист1!C37</f>
        <v>180</v>
      </c>
      <c r="F15" s="14"/>
      <c r="G15" s="44">
        <f>[1]Лист1!G37</f>
        <v>243.88</v>
      </c>
      <c r="H15" s="66">
        <v>4.33</v>
      </c>
      <c r="I15" s="67">
        <v>5.74</v>
      </c>
      <c r="J15" s="67">
        <v>43.73</v>
      </c>
    </row>
    <row r="16" spans="1:10" ht="35.25" customHeight="1" thickBot="1" x14ac:dyDescent="0.3">
      <c r="A16" s="61"/>
      <c r="B16" s="25" t="s">
        <v>16</v>
      </c>
      <c r="C16" s="44">
        <f>[1]Лист1!H38</f>
        <v>611</v>
      </c>
      <c r="D16" s="28" t="str">
        <f>[1]Лист1!B38</f>
        <v>Компот из смеси сухофруктов с вит С (смесь сухофруктов, сахар, лимон.кислота,  аскорб. кислота)</v>
      </c>
      <c r="E16" s="31">
        <f>[1]Лист1!C38</f>
        <v>200</v>
      </c>
      <c r="F16" s="14"/>
      <c r="G16" s="38">
        <f>[1]Лист1!G38</f>
        <v>80.48</v>
      </c>
      <c r="H16" s="66">
        <v>0.56999999999999995</v>
      </c>
      <c r="I16" s="67">
        <v>0</v>
      </c>
      <c r="J16" s="67">
        <v>19.55</v>
      </c>
    </row>
    <row r="17" spans="1:10" ht="15.75" thickBot="1" x14ac:dyDescent="0.3">
      <c r="A17" s="61"/>
      <c r="B17" s="62" t="s">
        <v>15</v>
      </c>
      <c r="C17" s="38"/>
      <c r="D17" s="29" t="str">
        <f>[1]Лист1!B39</f>
        <v>Хлеб пшеничный йодированный</v>
      </c>
      <c r="E17" s="32">
        <f>[1]Лист1!C39</f>
        <v>32</v>
      </c>
      <c r="F17" s="14"/>
      <c r="G17" s="38">
        <v>72.900000000000006</v>
      </c>
      <c r="H17" s="66">
        <v>2.4</v>
      </c>
      <c r="I17" s="67">
        <v>0.32</v>
      </c>
      <c r="J17" s="67">
        <v>16.32</v>
      </c>
    </row>
    <row r="18" spans="1:10" ht="15.75" thickBot="1" x14ac:dyDescent="0.3">
      <c r="A18" s="61"/>
      <c r="B18" s="63"/>
      <c r="C18" s="5" t="s">
        <v>18</v>
      </c>
      <c r="D18" s="29"/>
      <c r="E18" s="32"/>
      <c r="F18" s="14"/>
      <c r="G18" s="38"/>
      <c r="H18" s="36"/>
      <c r="I18" s="38"/>
      <c r="J18" s="38"/>
    </row>
    <row r="19" spans="1:10" ht="15.75" thickBot="1" x14ac:dyDescent="0.3">
      <c r="A19" s="61"/>
      <c r="B19" s="26" t="s">
        <v>25</v>
      </c>
      <c r="C19" s="5" t="s">
        <v>18</v>
      </c>
      <c r="D19" s="29" t="str">
        <f>[1]Лист1!$B$40</f>
        <v>Сок фруктовый в потребит упак. 1 шт.</v>
      </c>
      <c r="E19" s="32">
        <f>[1]Лист1!$C$40</f>
        <v>125</v>
      </c>
      <c r="F19" s="14"/>
      <c r="G19" s="38">
        <f>[1]Лист1!$D$40</f>
        <v>0.88</v>
      </c>
      <c r="H19" s="36">
        <f>[1]Лист1!E40</f>
        <v>0.25</v>
      </c>
      <c r="I19" s="38">
        <f>[1]Лист1!F40</f>
        <v>14.25</v>
      </c>
      <c r="J19" s="38">
        <f>[1]Лист1!G40</f>
        <v>62.77</v>
      </c>
    </row>
    <row r="20" spans="1:10" ht="15.75" customHeight="1" x14ac:dyDescent="0.25">
      <c r="A20"/>
      <c r="B20" t="s">
        <v>31</v>
      </c>
      <c r="C20"/>
      <c r="D20"/>
      <c r="E20">
        <v>900</v>
      </c>
      <c r="F20"/>
      <c r="G20" s="68">
        <f>[1]Лист1!$G$41</f>
        <v>907.36</v>
      </c>
      <c r="H20" s="68">
        <f>[1]Лист1!D41</f>
        <v>35.28</v>
      </c>
      <c r="I20" s="68">
        <f>[1]Лист1!E41</f>
        <v>32.22</v>
      </c>
      <c r="J20" s="68">
        <f>[1]Лист1!F41</f>
        <v>119.07</v>
      </c>
    </row>
  </sheetData>
  <mergeCells count="8">
    <mergeCell ref="B1:D1"/>
    <mergeCell ref="I1:J1"/>
    <mergeCell ref="A2:J2"/>
    <mergeCell ref="A9:D9"/>
    <mergeCell ref="A10:A12"/>
    <mergeCell ref="A4:A7"/>
    <mergeCell ref="A13:A19"/>
    <mergeCell ref="B17:B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2023-10-20T07:53:29Z</dcterms:modified>
</cp:coreProperties>
</file>